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IS_DATA\ORGANIZATIONS\UMDI\U.S. Census 2024 MCD Population Estimates for Massachusetts Cities and Towns\Customized by NMCOG for website\"/>
    </mc:Choice>
  </mc:AlternateContent>
  <xr:revisionPtr revIDLastSave="0" documentId="13_ncr:1_{0FCE289A-D81E-453B-A78C-356D5B8A3982}" xr6:coauthVersionLast="47" xr6:coauthVersionMax="47" xr10:uidLastSave="{00000000-0000-0000-0000-000000000000}"/>
  <bookViews>
    <workbookView xWindow="-120" yWindow="-120" windowWidth="29040" windowHeight="17520" xr2:uid="{C3D20070-0428-414A-AB47-3ED1765A3AC7}"/>
  </bookViews>
  <sheets>
    <sheet name="Pop and Households Vintage 2024" sheetId="4" r:id="rId1"/>
    <sheet name="Pop and Households Vintage PDF" sheetId="5" r:id="rId2"/>
    <sheet name="Sources" sheetId="3" r:id="rId3"/>
  </sheets>
  <definedNames>
    <definedName name="_xlnm.Print_Area" localSheetId="0">'Pop and Households Vintage 2024'!$A$1:$AD$17</definedName>
    <definedName name="_xlnm.Print_Area" localSheetId="1">'Pop and Households Vintage PDF'!$A$1:$R$32</definedName>
    <definedName name="print1" localSheetId="1">'Pop and Households Vintage PDF'!$A$1:$AD$32</definedName>
    <definedName name="print1">'Pop and Households Vintage 2024'!$A$1:$AD$17</definedName>
    <definedName name="sub_mcd_annres_2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5" l="1"/>
  <c r="K28" i="5"/>
  <c r="J28" i="5"/>
  <c r="I28" i="5"/>
  <c r="H28" i="5"/>
  <c r="G28" i="5"/>
  <c r="F28" i="5"/>
  <c r="E28" i="5"/>
  <c r="D28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C14" i="4"/>
  <c r="AA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M28" i="5" l="1"/>
  <c r="Q28" i="5"/>
  <c r="Y14" i="4"/>
  <c r="AC14" i="4"/>
</calcChain>
</file>

<file path=xl/sharedStrings.xml><?xml version="1.0" encoding="utf-8"?>
<sst xmlns="http://schemas.openxmlformats.org/spreadsheetml/2006/main" count="111" uniqueCount="39">
  <si>
    <t xml:space="preserve">County </t>
  </si>
  <si>
    <t>Population Estimate (as of July 1)</t>
  </si>
  <si>
    <t xml:space="preserve">Cumulative Change </t>
  </si>
  <si>
    <t xml:space="preserve">Rank Cum. Change </t>
  </si>
  <si>
    <t>Cumulative Percent Change</t>
  </si>
  <si>
    <t xml:space="preserve"> Rank Cum. % Change</t>
  </si>
  <si>
    <t xml:space="preserve"> Middlesex</t>
  </si>
  <si>
    <t>Billerica</t>
  </si>
  <si>
    <t>Chelmsford</t>
  </si>
  <si>
    <t>Dracut</t>
  </si>
  <si>
    <t>Dunstable</t>
  </si>
  <si>
    <t>Lowell</t>
  </si>
  <si>
    <t>Pepperell</t>
  </si>
  <si>
    <t>Tewksbury</t>
  </si>
  <si>
    <t>Tyngsborough</t>
  </si>
  <si>
    <t>Westford</t>
  </si>
  <si>
    <t>Municipality</t>
  </si>
  <si>
    <t>Census</t>
  </si>
  <si>
    <t>Estimates Base</t>
  </si>
  <si>
    <t>Population Estimate 
(as of July 1)</t>
  </si>
  <si>
    <t>UMass Donahue Institute</t>
  </si>
  <si>
    <t>Data sources:</t>
  </si>
  <si>
    <t>Subcounty Resident Population Estimates: April 1, 2010 to July 1, 2020 (SUB-EST2020). U.S. Census Bureau, Population Division. May 27, 2021</t>
  </si>
  <si>
    <t>Change 2023-2024</t>
  </si>
  <si>
    <t>Rank Change 2023-2024</t>
  </si>
  <si>
    <t>Percent Change 2023-2024</t>
  </si>
  <si>
    <t>Rank % Change 2023-2024</t>
  </si>
  <si>
    <t>Cumulative Change April 1, 2020 Base to July 1, 2024</t>
  </si>
  <si>
    <t>Single Year Change July 1, 2023 to July 1, 2024</t>
  </si>
  <si>
    <t>Subcounty Resident Population Estimates: April 1, 2020 to July 1, 2024 (SUB-EST2024). U.S. Census Bureau, Population Division. May 15, 2025</t>
  </si>
  <si>
    <t>U.S. Census Vintage 2024 Population Estimates (for Minor Civil Divisions)</t>
  </si>
  <si>
    <t>NMCOG, 
Greater Lowell Region</t>
  </si>
  <si>
    <t>Source: U.S. Census Bureau, Population Division, Release Date: May 15, 2025
Source data: Annual Estimates of the Resident Population for Minor Civil Divisions in Massachusetts: April 1, 2020 to July 1, 2024 (SUB-MCD-EST2024-POP-25)</t>
  </si>
  <si>
    <t>Data published by the UMass Donahue Institute:
https://donahue.umass.edu/business-groups/economic-public-policy-research/massachusetts-population-estimates-program/population-estimates-by-massachusetts-geography/by-city-and-town</t>
  </si>
  <si>
    <r>
      <t xml:space="preserve">Single Year Change </t>
    </r>
    <r>
      <rPr>
        <b/>
        <sz val="11"/>
        <color theme="5" tint="-0.499984740745262"/>
        <rFont val="Calibri"/>
        <family val="2"/>
        <scheme val="minor"/>
      </rPr>
      <t>July 1, 2023</t>
    </r>
    <r>
      <rPr>
        <b/>
        <sz val="11"/>
        <color theme="1"/>
        <rFont val="Calibri"/>
        <family val="2"/>
        <scheme val="minor"/>
      </rPr>
      <t xml:space="preserve"> to July 1, 2024</t>
    </r>
  </si>
  <si>
    <r>
      <t xml:space="preserve">Cumulative Change </t>
    </r>
    <r>
      <rPr>
        <b/>
        <sz val="11"/>
        <color theme="5" tint="-0.499984740745262"/>
        <rFont val="Calibri"/>
        <family val="2"/>
        <scheme val="minor"/>
      </rPr>
      <t>April 1, 2020</t>
    </r>
    <r>
      <rPr>
        <b/>
        <sz val="11"/>
        <color theme="1"/>
        <rFont val="Calibri"/>
        <family val="2"/>
        <scheme val="minor"/>
      </rPr>
      <t xml:space="preserve"> Base to July 1, 2024</t>
    </r>
  </si>
  <si>
    <t>Data published by the UMass Donahue Institute:</t>
  </si>
  <si>
    <t>https://donahue.umass.edu/business-groups/economic-public-policy-research/massachusetts-population-estimates-program/population-estimates-by-massachusetts-geography/by-city-and-town</t>
  </si>
  <si>
    <t>Greater Lowell Region (NMCOG)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</si>
</sst>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mm\ d\,\ yyyy"/>
    <numFmt numFmtId="167" formatCode="#,##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164" fontId="0" fillId="3" borderId="2" xfId="1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  <protection locked="0"/>
    </xf>
    <xf numFmtId="167" fontId="0" fillId="7" borderId="7" xfId="0" applyNumberFormat="1" applyFill="1" applyBorder="1"/>
    <xf numFmtId="0" fontId="0" fillId="5" borderId="2" xfId="0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7" borderId="7" xfId="0" applyFill="1" applyBorder="1" applyProtection="1">
      <protection locked="0"/>
    </xf>
    <xf numFmtId="3" fontId="0" fillId="7" borderId="7" xfId="0" applyNumberFormat="1" applyFill="1" applyBorder="1" applyAlignment="1" applyProtection="1">
      <alignment horizontal="right"/>
      <protection locked="0"/>
    </xf>
    <xf numFmtId="0" fontId="2" fillId="0" borderId="0" xfId="0" applyFont="1" applyAlignment="1">
      <alignment wrapText="1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7" borderId="8" xfId="0" applyFill="1" applyBorder="1" applyProtection="1">
      <protection locked="0"/>
    </xf>
    <xf numFmtId="164" fontId="0" fillId="4" borderId="1" xfId="1" applyNumberFormat="1" applyFont="1" applyFill="1" applyBorder="1" applyAlignment="1">
      <alignment horizontal="center" vertical="center" wrapText="1"/>
    </xf>
    <xf numFmtId="165" fontId="0" fillId="7" borderId="8" xfId="2" applyNumberFormat="1" applyFont="1" applyFill="1" applyBorder="1" applyProtection="1">
      <protection locked="0"/>
    </xf>
    <xf numFmtId="0" fontId="0" fillId="8" borderId="1" xfId="0" applyFill="1" applyBorder="1" applyAlignment="1">
      <alignment horizontal="center" vertical="center" wrapText="1"/>
    </xf>
    <xf numFmtId="3" fontId="0" fillId="7" borderId="8" xfId="0" applyNumberFormat="1" applyFill="1" applyBorder="1" applyProtection="1">
      <protection locked="0"/>
    </xf>
    <xf numFmtId="164" fontId="1" fillId="8" borderId="1" xfId="1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164" fontId="1" fillId="9" borderId="1" xfId="1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wrapText="1"/>
    </xf>
    <xf numFmtId="0" fontId="2" fillId="7" borderId="9" xfId="0" applyFont="1" applyFill="1" applyBorder="1" applyAlignment="1" applyProtection="1">
      <alignment vertical="top" wrapText="1"/>
      <protection locked="0"/>
    </xf>
    <xf numFmtId="0" fontId="2" fillId="7" borderId="10" xfId="0" applyFont="1" applyFill="1" applyBorder="1" applyAlignment="1" applyProtection="1">
      <alignment vertical="top"/>
      <protection locked="0"/>
    </xf>
    <xf numFmtId="167" fontId="2" fillId="0" borderId="11" xfId="0" applyNumberFormat="1" applyFont="1" applyBorder="1" applyAlignment="1">
      <alignment vertical="top"/>
    </xf>
    <xf numFmtId="1" fontId="2" fillId="0" borderId="11" xfId="0" applyNumberFormat="1" applyFont="1" applyBorder="1" applyAlignment="1">
      <alignment vertical="top"/>
    </xf>
    <xf numFmtId="2" fontId="2" fillId="0" borderId="11" xfId="0" applyNumberFormat="1" applyFont="1" applyBorder="1" applyAlignment="1">
      <alignment vertical="top"/>
    </xf>
    <xf numFmtId="165" fontId="2" fillId="0" borderId="11" xfId="2" applyNumberFormat="1" applyFont="1" applyBorder="1" applyAlignment="1">
      <alignment vertical="top"/>
    </xf>
    <xf numFmtId="0" fontId="2" fillId="0" borderId="11" xfId="0" applyFont="1" applyBorder="1" applyAlignment="1">
      <alignment vertical="top"/>
    </xf>
    <xf numFmtId="3" fontId="2" fillId="0" borderId="11" xfId="0" applyNumberFormat="1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7" borderId="0" xfId="0" applyFill="1" applyAlignment="1" applyProtection="1">
      <alignment horizontal="left" wrapText="1"/>
      <protection locked="0"/>
    </xf>
    <xf numFmtId="164" fontId="2" fillId="3" borderId="3" xfId="1" applyNumberFormat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164" fontId="2" fillId="3" borderId="5" xfId="1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166" fontId="2" fillId="5" borderId="3" xfId="0" applyNumberFormat="1" applyFont="1" applyFill="1" applyBorder="1" applyAlignment="1" applyProtection="1">
      <alignment horizontal="center" vertical="center" wrapText="1"/>
      <protection locked="0"/>
    </xf>
    <xf numFmtId="166" fontId="2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horizontal="center" vertical="center" wrapText="1"/>
      <protection locked="0"/>
    </xf>
    <xf numFmtId="0" fontId="2" fillId="6" borderId="4" xfId="0" applyFont="1" applyFill="1" applyBorder="1" applyAlignment="1" applyProtection="1">
      <alignment horizontal="center" vertical="center" wrapText="1"/>
      <protection locked="0"/>
    </xf>
    <xf numFmtId="0" fontId="2" fillId="6" borderId="5" xfId="0" applyFont="1" applyFill="1" applyBorder="1" applyAlignment="1" applyProtection="1">
      <alignment horizontal="center" vertical="center" wrapText="1"/>
      <protection locked="0"/>
    </xf>
    <xf numFmtId="166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/>
      <protection locked="0"/>
    </xf>
    <xf numFmtId="167" fontId="9" fillId="7" borderId="7" xfId="0" applyNumberFormat="1" applyFont="1" applyFill="1" applyBorder="1"/>
    <xf numFmtId="167" fontId="8" fillId="0" borderId="11" xfId="0" applyNumberFormat="1" applyFont="1" applyBorder="1" applyAlignment="1">
      <alignment vertical="top"/>
    </xf>
    <xf numFmtId="0" fontId="0" fillId="7" borderId="8" xfId="0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0" fillId="7" borderId="18" xfId="0" applyFill="1" applyBorder="1" applyAlignment="1" applyProtection="1">
      <alignment horizontal="center"/>
      <protection locked="0"/>
    </xf>
    <xf numFmtId="0" fontId="0" fillId="7" borderId="19" xfId="0" applyFill="1" applyBorder="1" applyAlignment="1" applyProtection="1">
      <alignment horizontal="center"/>
      <protection locked="0"/>
    </xf>
    <xf numFmtId="0" fontId="2" fillId="7" borderId="20" xfId="0" applyFont="1" applyFill="1" applyBorder="1" applyAlignment="1" applyProtection="1">
      <alignment horizontal="center" vertical="top"/>
      <protection locked="0"/>
    </xf>
    <xf numFmtId="0" fontId="2" fillId="7" borderId="11" xfId="0" applyFont="1" applyFill="1" applyBorder="1" applyAlignment="1" applyProtection="1">
      <alignment horizontal="center" vertical="top"/>
      <protection locked="0"/>
    </xf>
    <xf numFmtId="167" fontId="2" fillId="0" borderId="21" xfId="0" applyNumberFormat="1" applyFont="1" applyBorder="1" applyAlignment="1">
      <alignment vertical="top"/>
    </xf>
    <xf numFmtId="0" fontId="7" fillId="0" borderId="0" xfId="3" applyAlignment="1">
      <alignment horizontal="left" vertical="top" wrapText="1"/>
    </xf>
    <xf numFmtId="0" fontId="11" fillId="10" borderId="0" xfId="0" applyFont="1" applyFill="1" applyAlignment="1">
      <alignment vertical="center"/>
    </xf>
    <xf numFmtId="0" fontId="12" fillId="1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onahue.umass.edu/business-groups/economic-public-policy-research/massachusetts-population-estimates-program/population-estimates-by-massachusetts-geography/by-city-and-tow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1567-0548-4302-A21F-3C5B05D6BD21}">
  <sheetPr>
    <pageSetUpPr fitToPage="1"/>
  </sheetPr>
  <dimension ref="A1:AD24"/>
  <sheetViews>
    <sheetView tabSelected="1" zoomScaleNormal="100" workbookViewId="0"/>
  </sheetViews>
  <sheetFormatPr defaultRowHeight="15" x14ac:dyDescent="0.25"/>
  <cols>
    <col min="1" max="1" width="22.7109375" customWidth="1"/>
    <col min="2" max="2" width="10.7109375" customWidth="1"/>
    <col min="3" max="3" width="12.42578125" customWidth="1"/>
    <col min="4" max="4" width="10.5703125" customWidth="1"/>
    <col min="5" max="9" width="10.7109375" customWidth="1"/>
    <col min="10" max="12" width="11.5703125" customWidth="1"/>
    <col min="13" max="15" width="10.7109375" customWidth="1"/>
    <col min="16" max="18" width="11.5703125" customWidth="1"/>
    <col min="19" max="21" width="11.7109375" customWidth="1"/>
    <col min="22" max="24" width="10.7109375" style="18" customWidth="1"/>
    <col min="25" max="25" width="11" bestFit="1" customWidth="1"/>
  </cols>
  <sheetData>
    <row r="1" spans="1:30" s="68" customFormat="1" ht="39.75" customHeight="1" x14ac:dyDescent="0.25">
      <c r="A1" s="62" t="s">
        <v>30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2"/>
      <c r="N1" s="63"/>
      <c r="O1" s="63"/>
      <c r="P1" s="62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</row>
    <row r="3" spans="1:30" ht="29.25" customHeight="1" x14ac:dyDescent="0.25">
      <c r="A3" s="39" t="s">
        <v>16</v>
      </c>
      <c r="B3" s="39" t="s">
        <v>0</v>
      </c>
      <c r="C3" s="46">
        <v>36617</v>
      </c>
      <c r="D3" s="41">
        <v>40269</v>
      </c>
      <c r="E3" s="42"/>
      <c r="F3" s="43" t="s">
        <v>1</v>
      </c>
      <c r="G3" s="44"/>
      <c r="H3" s="44"/>
      <c r="I3" s="44"/>
      <c r="J3" s="44"/>
      <c r="K3" s="44"/>
      <c r="L3" s="44"/>
      <c r="M3" s="44"/>
      <c r="N3" s="44"/>
      <c r="O3" s="45"/>
      <c r="P3" s="41">
        <v>43922</v>
      </c>
      <c r="Q3" s="42"/>
      <c r="R3" s="43" t="s">
        <v>19</v>
      </c>
      <c r="S3" s="44"/>
      <c r="T3" s="44"/>
      <c r="U3" s="44"/>
      <c r="V3" s="45"/>
      <c r="W3" s="33" t="s">
        <v>28</v>
      </c>
      <c r="X3" s="34"/>
      <c r="Y3" s="34"/>
      <c r="Z3" s="35"/>
      <c r="AA3" s="36" t="s">
        <v>27</v>
      </c>
      <c r="AB3" s="37"/>
      <c r="AC3" s="37"/>
      <c r="AD3" s="38"/>
    </row>
    <row r="4" spans="1:30" ht="60" x14ac:dyDescent="0.25">
      <c r="A4" s="40"/>
      <c r="B4" s="40"/>
      <c r="C4" s="47" t="s">
        <v>17</v>
      </c>
      <c r="D4" s="4" t="s">
        <v>17</v>
      </c>
      <c r="E4" s="2" t="s">
        <v>18</v>
      </c>
      <c r="F4" s="5">
        <v>2010</v>
      </c>
      <c r="G4" s="5">
        <v>2011</v>
      </c>
      <c r="H4" s="5">
        <v>2012</v>
      </c>
      <c r="I4" s="5">
        <v>2013</v>
      </c>
      <c r="J4" s="5">
        <v>2014</v>
      </c>
      <c r="K4" s="5">
        <v>2015</v>
      </c>
      <c r="L4" s="5">
        <v>2016</v>
      </c>
      <c r="M4" s="5">
        <v>2017</v>
      </c>
      <c r="N4" s="5">
        <v>2018</v>
      </c>
      <c r="O4" s="9">
        <v>2019</v>
      </c>
      <c r="P4" s="4" t="s">
        <v>17</v>
      </c>
      <c r="Q4" s="2" t="s">
        <v>18</v>
      </c>
      <c r="R4" s="5">
        <v>2020</v>
      </c>
      <c r="S4" s="5">
        <v>2021</v>
      </c>
      <c r="T4" s="5">
        <v>2022</v>
      </c>
      <c r="U4" s="5">
        <v>2023</v>
      </c>
      <c r="V4" s="5">
        <v>2024</v>
      </c>
      <c r="W4" s="1" t="s">
        <v>23</v>
      </c>
      <c r="X4" s="1" t="s">
        <v>24</v>
      </c>
      <c r="Y4" s="11" t="s">
        <v>25</v>
      </c>
      <c r="Z4" s="11" t="s">
        <v>26</v>
      </c>
      <c r="AA4" s="13" t="s">
        <v>2</v>
      </c>
      <c r="AB4" s="15" t="s">
        <v>3</v>
      </c>
      <c r="AC4" s="16" t="s">
        <v>4</v>
      </c>
      <c r="AD4" s="17" t="s">
        <v>5</v>
      </c>
    </row>
    <row r="5" spans="1:30" x14ac:dyDescent="0.25">
      <c r="A5" s="6" t="s">
        <v>7</v>
      </c>
      <c r="B5" s="6" t="s">
        <v>6</v>
      </c>
      <c r="C5" s="48">
        <v>38981</v>
      </c>
      <c r="D5" s="3">
        <v>40243</v>
      </c>
      <c r="E5" s="3">
        <v>40236</v>
      </c>
      <c r="F5" s="3">
        <v>40419</v>
      </c>
      <c r="G5" s="3">
        <v>41103</v>
      </c>
      <c r="H5" s="3">
        <v>41510</v>
      </c>
      <c r="I5" s="3">
        <v>42009</v>
      </c>
      <c r="J5" s="3">
        <v>42395</v>
      </c>
      <c r="K5" s="3">
        <v>42676</v>
      </c>
      <c r="L5" s="3">
        <v>42797</v>
      </c>
      <c r="M5" s="3">
        <v>43757</v>
      </c>
      <c r="N5" s="3">
        <v>43497</v>
      </c>
      <c r="O5" s="3">
        <v>43351</v>
      </c>
      <c r="P5" s="3">
        <v>42119</v>
      </c>
      <c r="Q5" s="7">
        <v>42114</v>
      </c>
      <c r="R5" s="7">
        <v>41842</v>
      </c>
      <c r="S5" s="7">
        <v>41475</v>
      </c>
      <c r="T5" s="7">
        <v>41748</v>
      </c>
      <c r="U5" s="7">
        <v>41991</v>
      </c>
      <c r="V5" s="7">
        <v>42978</v>
      </c>
      <c r="W5" s="6">
        <v>987</v>
      </c>
      <c r="X5" s="10">
        <v>12</v>
      </c>
      <c r="Y5" s="12">
        <v>2.3505036793598628E-2</v>
      </c>
      <c r="Z5" s="10">
        <v>13</v>
      </c>
      <c r="AA5" s="14">
        <v>864</v>
      </c>
      <c r="AB5" s="10">
        <v>35</v>
      </c>
      <c r="AC5" s="12">
        <v>2.0515742983330958E-2</v>
      </c>
      <c r="AD5" s="6">
        <v>113</v>
      </c>
    </row>
    <row r="6" spans="1:30" x14ac:dyDescent="0.25">
      <c r="A6" s="6" t="s">
        <v>8</v>
      </c>
      <c r="B6" s="6" t="s">
        <v>6</v>
      </c>
      <c r="C6" s="48">
        <v>33858</v>
      </c>
      <c r="D6" s="3">
        <v>33802</v>
      </c>
      <c r="E6" s="3">
        <v>33792</v>
      </c>
      <c r="F6" s="3">
        <v>33900</v>
      </c>
      <c r="G6" s="3">
        <v>34264</v>
      </c>
      <c r="H6" s="3">
        <v>34576</v>
      </c>
      <c r="I6" s="3">
        <v>34772</v>
      </c>
      <c r="J6" s="3">
        <v>35017</v>
      </c>
      <c r="K6" s="3">
        <v>35088</v>
      </c>
      <c r="L6" s="3">
        <v>35026</v>
      </c>
      <c r="M6" s="3">
        <v>35020</v>
      </c>
      <c r="N6" s="3">
        <v>35205</v>
      </c>
      <c r="O6" s="3">
        <v>35391</v>
      </c>
      <c r="P6" s="3">
        <v>36392</v>
      </c>
      <c r="Q6" s="7">
        <v>36373</v>
      </c>
      <c r="R6" s="7">
        <v>36383</v>
      </c>
      <c r="S6" s="7">
        <v>36036</v>
      </c>
      <c r="T6" s="7">
        <v>36312</v>
      </c>
      <c r="U6" s="7">
        <v>36596</v>
      </c>
      <c r="V6" s="7">
        <v>36953</v>
      </c>
      <c r="W6" s="6">
        <v>357</v>
      </c>
      <c r="X6" s="10">
        <v>47</v>
      </c>
      <c r="Y6" s="12">
        <v>9.7551644988523329E-3</v>
      </c>
      <c r="Z6" s="10">
        <v>124</v>
      </c>
      <c r="AA6" s="14">
        <v>580</v>
      </c>
      <c r="AB6" s="10">
        <v>55</v>
      </c>
      <c r="AC6" s="12">
        <v>1.5945893932312428E-2</v>
      </c>
      <c r="AD6" s="6">
        <v>150</v>
      </c>
    </row>
    <row r="7" spans="1:30" x14ac:dyDescent="0.25">
      <c r="A7" s="6" t="s">
        <v>9</v>
      </c>
      <c r="B7" s="6" t="s">
        <v>6</v>
      </c>
      <c r="C7" s="48">
        <v>28562</v>
      </c>
      <c r="D7" s="3">
        <v>29457</v>
      </c>
      <c r="E7" s="3">
        <v>29403</v>
      </c>
      <c r="F7" s="3">
        <v>29507</v>
      </c>
      <c r="G7" s="3">
        <v>29899</v>
      </c>
      <c r="H7" s="3">
        <v>30236</v>
      </c>
      <c r="I7" s="3">
        <v>30507</v>
      </c>
      <c r="J7" s="3">
        <v>30863</v>
      </c>
      <c r="K7" s="3">
        <v>31034</v>
      </c>
      <c r="L7" s="3">
        <v>31129</v>
      </c>
      <c r="M7" s="3">
        <v>31495</v>
      </c>
      <c r="N7" s="3">
        <v>31634</v>
      </c>
      <c r="O7" s="3">
        <v>31634</v>
      </c>
      <c r="P7" s="3">
        <v>32617</v>
      </c>
      <c r="Q7" s="7">
        <v>32600</v>
      </c>
      <c r="R7" s="7">
        <v>32529</v>
      </c>
      <c r="S7" s="7">
        <v>32283</v>
      </c>
      <c r="T7" s="7">
        <v>32424</v>
      </c>
      <c r="U7" s="7">
        <v>32637</v>
      </c>
      <c r="V7" s="7">
        <v>32972</v>
      </c>
      <c r="W7" s="6">
        <v>335</v>
      </c>
      <c r="X7" s="10">
        <v>52</v>
      </c>
      <c r="Y7" s="12">
        <v>1.0264423813463248E-2</v>
      </c>
      <c r="Z7" s="10">
        <v>111</v>
      </c>
      <c r="AA7" s="14">
        <v>372</v>
      </c>
      <c r="AB7" s="10">
        <v>87</v>
      </c>
      <c r="AC7" s="12">
        <v>1.1411042944785276E-2</v>
      </c>
      <c r="AD7" s="6">
        <v>183</v>
      </c>
    </row>
    <row r="8" spans="1:30" x14ac:dyDescent="0.25">
      <c r="A8" s="6" t="s">
        <v>10</v>
      </c>
      <c r="B8" s="6" t="s">
        <v>6</v>
      </c>
      <c r="C8" s="48">
        <v>2829</v>
      </c>
      <c r="D8" s="3">
        <v>3179</v>
      </c>
      <c r="E8" s="3">
        <v>3180</v>
      </c>
      <c r="F8" s="3">
        <v>3188</v>
      </c>
      <c r="G8" s="3">
        <v>3215</v>
      </c>
      <c r="H8" s="3">
        <v>3251</v>
      </c>
      <c r="I8" s="3">
        <v>3274</v>
      </c>
      <c r="J8" s="3">
        <v>3299</v>
      </c>
      <c r="K8" s="3">
        <v>3325</v>
      </c>
      <c r="L8" s="3">
        <v>3344</v>
      </c>
      <c r="M8" s="3">
        <v>3376</v>
      </c>
      <c r="N8" s="3">
        <v>3396</v>
      </c>
      <c r="O8" s="3">
        <v>3405</v>
      </c>
      <c r="P8" s="3">
        <v>3358</v>
      </c>
      <c r="Q8" s="7">
        <v>3365</v>
      </c>
      <c r="R8" s="7">
        <v>3362</v>
      </c>
      <c r="S8" s="7">
        <v>3352</v>
      </c>
      <c r="T8" s="7">
        <v>3393</v>
      </c>
      <c r="U8" s="7">
        <v>3445</v>
      </c>
      <c r="V8" s="7">
        <v>3500</v>
      </c>
      <c r="W8" s="6">
        <v>55</v>
      </c>
      <c r="X8" s="10">
        <v>195</v>
      </c>
      <c r="Y8" s="12">
        <v>1.5965166908563134E-2</v>
      </c>
      <c r="Z8" s="10">
        <v>33</v>
      </c>
      <c r="AA8" s="14">
        <v>135</v>
      </c>
      <c r="AB8" s="10">
        <v>165</v>
      </c>
      <c r="AC8" s="12">
        <v>4.0118870728083213E-2</v>
      </c>
      <c r="AD8" s="6">
        <v>39</v>
      </c>
    </row>
    <row r="9" spans="1:30" x14ac:dyDescent="0.25">
      <c r="A9" s="6" t="s">
        <v>11</v>
      </c>
      <c r="B9" s="6" t="s">
        <v>6</v>
      </c>
      <c r="C9" s="48">
        <v>105167</v>
      </c>
      <c r="D9" s="3">
        <v>106519</v>
      </c>
      <c r="E9" s="3">
        <v>106529</v>
      </c>
      <c r="F9" s="3">
        <v>106789</v>
      </c>
      <c r="G9" s="3">
        <v>107794</v>
      </c>
      <c r="H9" s="3">
        <v>108832</v>
      </c>
      <c r="I9" s="3">
        <v>109799</v>
      </c>
      <c r="J9" s="3">
        <v>110585</v>
      </c>
      <c r="K9" s="3">
        <v>111205</v>
      </c>
      <c r="L9" s="3">
        <v>111308</v>
      </c>
      <c r="M9" s="3">
        <v>111817</v>
      </c>
      <c r="N9" s="3">
        <v>111407</v>
      </c>
      <c r="O9" s="3">
        <v>111013</v>
      </c>
      <c r="P9" s="3">
        <v>115554</v>
      </c>
      <c r="Q9" s="7">
        <v>115560</v>
      </c>
      <c r="R9" s="7">
        <v>115834</v>
      </c>
      <c r="S9" s="7">
        <v>117970</v>
      </c>
      <c r="T9" s="7">
        <v>118510</v>
      </c>
      <c r="U9" s="7">
        <v>119153</v>
      </c>
      <c r="V9" s="7">
        <v>120418</v>
      </c>
      <c r="W9" s="6">
        <v>1265</v>
      </c>
      <c r="X9" s="10">
        <v>9</v>
      </c>
      <c r="Y9" s="12">
        <v>1.0616602183746948E-2</v>
      </c>
      <c r="Z9" s="10">
        <v>98</v>
      </c>
      <c r="AA9" s="14">
        <v>4858</v>
      </c>
      <c r="AB9" s="10">
        <v>2</v>
      </c>
      <c r="AC9" s="12">
        <v>4.2038767739702318E-2</v>
      </c>
      <c r="AD9" s="6">
        <v>35</v>
      </c>
    </row>
    <row r="10" spans="1:30" x14ac:dyDescent="0.25">
      <c r="A10" s="6" t="s">
        <v>12</v>
      </c>
      <c r="B10" s="6" t="s">
        <v>6</v>
      </c>
      <c r="C10" s="48">
        <v>11142</v>
      </c>
      <c r="D10" s="3">
        <v>11497</v>
      </c>
      <c r="E10" s="3">
        <v>11503</v>
      </c>
      <c r="F10" s="3">
        <v>11542</v>
      </c>
      <c r="G10" s="3">
        <v>11693</v>
      </c>
      <c r="H10" s="3">
        <v>11828</v>
      </c>
      <c r="I10" s="3">
        <v>11925</v>
      </c>
      <c r="J10" s="3">
        <v>12016</v>
      </c>
      <c r="K10" s="3">
        <v>12070</v>
      </c>
      <c r="L10" s="3">
        <v>12104</v>
      </c>
      <c r="M10" s="3">
        <v>12135</v>
      </c>
      <c r="N10" s="3">
        <v>12141</v>
      </c>
      <c r="O10" s="3">
        <v>12125</v>
      </c>
      <c r="P10" s="3">
        <v>11604</v>
      </c>
      <c r="Q10" s="7">
        <v>11600</v>
      </c>
      <c r="R10" s="7">
        <v>11571</v>
      </c>
      <c r="S10" s="7">
        <v>11523</v>
      </c>
      <c r="T10" s="7">
        <v>11646</v>
      </c>
      <c r="U10" s="7">
        <v>11737</v>
      </c>
      <c r="V10" s="7">
        <v>11877</v>
      </c>
      <c r="W10" s="6">
        <v>140</v>
      </c>
      <c r="X10" s="10">
        <v>120</v>
      </c>
      <c r="Y10" s="12">
        <v>1.1928090653488967E-2</v>
      </c>
      <c r="Z10" s="10">
        <v>69</v>
      </c>
      <c r="AA10" s="14">
        <v>277</v>
      </c>
      <c r="AB10" s="10">
        <v>109</v>
      </c>
      <c r="AC10" s="12">
        <v>2.3879310344827587E-2</v>
      </c>
      <c r="AD10" s="6">
        <v>80</v>
      </c>
    </row>
    <row r="11" spans="1:30" x14ac:dyDescent="0.25">
      <c r="A11" s="6" t="s">
        <v>13</v>
      </c>
      <c r="B11" s="6" t="s">
        <v>6</v>
      </c>
      <c r="C11" s="48">
        <v>28851</v>
      </c>
      <c r="D11" s="3">
        <v>28961</v>
      </c>
      <c r="E11" s="3">
        <v>29064</v>
      </c>
      <c r="F11" s="3">
        <v>29198</v>
      </c>
      <c r="G11" s="3">
        <v>29501</v>
      </c>
      <c r="H11" s="3">
        <v>29994</v>
      </c>
      <c r="I11" s="3">
        <v>30134</v>
      </c>
      <c r="J11" s="3">
        <v>30369</v>
      </c>
      <c r="K11" s="3">
        <v>30837</v>
      </c>
      <c r="L11" s="3">
        <v>31002</v>
      </c>
      <c r="M11" s="3">
        <v>31291</v>
      </c>
      <c r="N11" s="3">
        <v>31273</v>
      </c>
      <c r="O11" s="3">
        <v>31185</v>
      </c>
      <c r="P11" s="3">
        <v>31342</v>
      </c>
      <c r="Q11" s="7">
        <v>31202</v>
      </c>
      <c r="R11" s="7">
        <v>31132</v>
      </c>
      <c r="S11" s="7">
        <v>30889</v>
      </c>
      <c r="T11" s="7">
        <v>31042</v>
      </c>
      <c r="U11" s="7">
        <v>31433</v>
      </c>
      <c r="V11" s="7">
        <v>31796</v>
      </c>
      <c r="W11" s="6">
        <v>363</v>
      </c>
      <c r="X11" s="10">
        <v>44</v>
      </c>
      <c r="Y11" s="12">
        <v>1.1548372729297235E-2</v>
      </c>
      <c r="Z11" s="10">
        <v>76</v>
      </c>
      <c r="AA11" s="14">
        <v>594</v>
      </c>
      <c r="AB11" s="10">
        <v>53</v>
      </c>
      <c r="AC11" s="12">
        <v>1.903724120248702E-2</v>
      </c>
      <c r="AD11" s="6">
        <v>125</v>
      </c>
    </row>
    <row r="12" spans="1:30" x14ac:dyDescent="0.25">
      <c r="A12" s="6" t="s">
        <v>14</v>
      </c>
      <c r="B12" s="6" t="s">
        <v>6</v>
      </c>
      <c r="C12" s="48">
        <v>11081</v>
      </c>
      <c r="D12" s="3">
        <v>11292</v>
      </c>
      <c r="E12" s="3">
        <v>11314</v>
      </c>
      <c r="F12" s="3">
        <v>11415</v>
      </c>
      <c r="G12" s="3">
        <v>11810</v>
      </c>
      <c r="H12" s="3">
        <v>11979</v>
      </c>
      <c r="I12" s="3">
        <v>12077</v>
      </c>
      <c r="J12" s="3">
        <v>12159</v>
      </c>
      <c r="K12" s="3">
        <v>12244</v>
      </c>
      <c r="L12" s="3">
        <v>12331</v>
      </c>
      <c r="M12" s="3">
        <v>12355</v>
      </c>
      <c r="N12" s="3">
        <v>12405</v>
      </c>
      <c r="O12" s="3">
        <v>12530</v>
      </c>
      <c r="P12" s="3">
        <v>12380</v>
      </c>
      <c r="Q12" s="7">
        <v>12381</v>
      </c>
      <c r="R12" s="7">
        <v>12400</v>
      </c>
      <c r="S12" s="7">
        <v>12470</v>
      </c>
      <c r="T12" s="7">
        <v>12514</v>
      </c>
      <c r="U12" s="7">
        <v>12610</v>
      </c>
      <c r="V12" s="7">
        <v>12779</v>
      </c>
      <c r="W12" s="6">
        <v>169</v>
      </c>
      <c r="X12" s="10">
        <v>100</v>
      </c>
      <c r="Y12" s="12">
        <v>1.3402061855670102E-2</v>
      </c>
      <c r="Z12" s="10">
        <v>47</v>
      </c>
      <c r="AA12" s="14">
        <v>398</v>
      </c>
      <c r="AB12" s="10">
        <v>82</v>
      </c>
      <c r="AC12" s="12">
        <v>3.2146030207576122E-2</v>
      </c>
      <c r="AD12" s="6">
        <v>54</v>
      </c>
    </row>
    <row r="13" spans="1:30" ht="15.75" thickBot="1" x14ac:dyDescent="0.3">
      <c r="A13" s="6" t="s">
        <v>15</v>
      </c>
      <c r="B13" s="6" t="s">
        <v>6</v>
      </c>
      <c r="C13" s="48">
        <v>20754</v>
      </c>
      <c r="D13" s="3">
        <v>21951</v>
      </c>
      <c r="E13" s="3">
        <v>21957</v>
      </c>
      <c r="F13" s="3">
        <v>22045</v>
      </c>
      <c r="G13" s="3">
        <v>22472</v>
      </c>
      <c r="H13" s="3">
        <v>23248</v>
      </c>
      <c r="I13" s="3">
        <v>23648</v>
      </c>
      <c r="J13" s="3">
        <v>24034</v>
      </c>
      <c r="K13" s="3">
        <v>24132</v>
      </c>
      <c r="L13" s="3">
        <v>24234</v>
      </c>
      <c r="M13" s="3">
        <v>24280</v>
      </c>
      <c r="N13" s="3">
        <v>24226</v>
      </c>
      <c r="O13" s="3">
        <v>24823</v>
      </c>
      <c r="P13" s="3">
        <v>24643</v>
      </c>
      <c r="Q13" s="7">
        <v>24609</v>
      </c>
      <c r="R13" s="7">
        <v>24698</v>
      </c>
      <c r="S13" s="7">
        <v>24485</v>
      </c>
      <c r="T13" s="7">
        <v>24546</v>
      </c>
      <c r="U13" s="7">
        <v>24726</v>
      </c>
      <c r="V13" s="7">
        <v>25024</v>
      </c>
      <c r="W13" s="6">
        <v>298</v>
      </c>
      <c r="X13" s="10">
        <v>63</v>
      </c>
      <c r="Y13" s="12">
        <v>1.2052090916444229E-2</v>
      </c>
      <c r="Z13" s="10">
        <v>67</v>
      </c>
      <c r="AA13" s="14">
        <v>415</v>
      </c>
      <c r="AB13" s="10">
        <v>80</v>
      </c>
      <c r="AC13" s="12">
        <v>1.686374903490593E-2</v>
      </c>
      <c r="AD13" s="6">
        <v>145</v>
      </c>
    </row>
    <row r="14" spans="1:30" s="29" customFormat="1" ht="30.75" thickBot="1" x14ac:dyDescent="0.3">
      <c r="A14" s="20" t="s">
        <v>31</v>
      </c>
      <c r="B14" s="21" t="s">
        <v>6</v>
      </c>
      <c r="C14" s="49">
        <f>SUM(C5:C13)</f>
        <v>281225</v>
      </c>
      <c r="D14" s="22">
        <f>SUM(D5:D13)</f>
        <v>286901</v>
      </c>
      <c r="E14" s="22">
        <f t="shared" ref="E14:V14" si="0">SUM(E5:E13)</f>
        <v>286978</v>
      </c>
      <c r="F14" s="22">
        <f t="shared" si="0"/>
        <v>288003</v>
      </c>
      <c r="G14" s="22">
        <f t="shared" si="0"/>
        <v>291751</v>
      </c>
      <c r="H14" s="22">
        <f t="shared" si="0"/>
        <v>295454</v>
      </c>
      <c r="I14" s="22">
        <f t="shared" si="0"/>
        <v>298145</v>
      </c>
      <c r="J14" s="22">
        <f t="shared" si="0"/>
        <v>300737</v>
      </c>
      <c r="K14" s="22">
        <f t="shared" si="0"/>
        <v>302611</v>
      </c>
      <c r="L14" s="22">
        <f t="shared" si="0"/>
        <v>303275</v>
      </c>
      <c r="M14" s="22">
        <f t="shared" si="0"/>
        <v>305526</v>
      </c>
      <c r="N14" s="22">
        <f t="shared" si="0"/>
        <v>305184</v>
      </c>
      <c r="O14" s="22">
        <f t="shared" si="0"/>
        <v>305457</v>
      </c>
      <c r="P14" s="22">
        <f t="shared" si="0"/>
        <v>310009</v>
      </c>
      <c r="Q14" s="22">
        <f t="shared" si="0"/>
        <v>309804</v>
      </c>
      <c r="R14" s="22">
        <f t="shared" si="0"/>
        <v>309751</v>
      </c>
      <c r="S14" s="22">
        <f t="shared" si="0"/>
        <v>310483</v>
      </c>
      <c r="T14" s="22">
        <f t="shared" si="0"/>
        <v>312135</v>
      </c>
      <c r="U14" s="22">
        <f t="shared" si="0"/>
        <v>314328</v>
      </c>
      <c r="V14" s="22">
        <f t="shared" si="0"/>
        <v>318297</v>
      </c>
      <c r="W14" s="23">
        <f>SUM(W5:W13)</f>
        <v>3969</v>
      </c>
      <c r="X14" s="24"/>
      <c r="Y14" s="25">
        <f>(V14-U14)/U14</f>
        <v>1.2626937466595404E-2</v>
      </c>
      <c r="Z14" s="26"/>
      <c r="AA14" s="27">
        <f>SUM(AA5:AA13)</f>
        <v>8493</v>
      </c>
      <c r="AB14" s="26"/>
      <c r="AC14" s="25">
        <f>AA14/Q14</f>
        <v>2.7414106983770385E-2</v>
      </c>
      <c r="AD14" s="28"/>
    </row>
    <row r="16" spans="1:30" ht="52.5" customHeight="1" x14ac:dyDescent="0.25">
      <c r="A16" s="30" t="s">
        <v>32</v>
      </c>
      <c r="B16" s="31"/>
      <c r="C16" s="31"/>
      <c r="D16" s="31"/>
      <c r="E16" s="31"/>
      <c r="F16" s="31"/>
      <c r="G16" s="31"/>
      <c r="H16" s="31"/>
    </row>
    <row r="17" spans="1:8" ht="62.25" customHeight="1" x14ac:dyDescent="0.25">
      <c r="A17" s="32" t="s">
        <v>33</v>
      </c>
      <c r="B17" s="32"/>
      <c r="C17" s="32"/>
      <c r="D17" s="32"/>
      <c r="E17" s="32"/>
      <c r="F17" s="32"/>
      <c r="G17" s="32"/>
      <c r="H17" s="32"/>
    </row>
    <row r="21" spans="1:8" x14ac:dyDescent="0.25">
      <c r="A21" s="19"/>
    </row>
    <row r="24" spans="1:8" x14ac:dyDescent="0.25">
      <c r="A24" s="19"/>
    </row>
  </sheetData>
  <mergeCells count="10">
    <mergeCell ref="A16:H16"/>
    <mergeCell ref="A17:H17"/>
    <mergeCell ref="W3:Z3"/>
    <mergeCell ref="AA3:AD3"/>
    <mergeCell ref="A3:A4"/>
    <mergeCell ref="B3:B4"/>
    <mergeCell ref="D3:E3"/>
    <mergeCell ref="F3:O3"/>
    <mergeCell ref="P3:Q3"/>
    <mergeCell ref="R3:V3"/>
  </mergeCells>
  <pageMargins left="0.25" right="0.25" top="0.75" bottom="0.75" header="0.3" footer="0.3"/>
  <pageSetup paperSize="3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151D-08D2-4899-8C3C-67D08B9A0642}">
  <sheetPr>
    <pageSetUpPr fitToPage="1"/>
  </sheetPr>
  <dimension ref="A1:X33"/>
  <sheetViews>
    <sheetView workbookViewId="0"/>
  </sheetViews>
  <sheetFormatPr defaultRowHeight="15" x14ac:dyDescent="0.25"/>
  <cols>
    <col min="1" max="1" width="17.5703125" customWidth="1"/>
    <col min="2" max="2" width="10.7109375" customWidth="1"/>
    <col min="3" max="3" width="12.42578125" customWidth="1"/>
    <col min="4" max="4" width="10.5703125" customWidth="1"/>
    <col min="5" max="9" width="10.7109375" customWidth="1"/>
    <col min="10" max="12" width="11.5703125" customWidth="1"/>
    <col min="13" max="15" width="10.7109375" customWidth="1"/>
    <col min="16" max="18" width="11.5703125" customWidth="1"/>
    <col min="19" max="21" width="11.7109375" customWidth="1"/>
    <col min="22" max="24" width="10.7109375" style="18" customWidth="1"/>
    <col min="25" max="25" width="11" bestFit="1" customWidth="1"/>
  </cols>
  <sheetData>
    <row r="1" spans="1:24" s="68" customFormat="1" ht="39.75" customHeight="1" x14ac:dyDescent="0.25">
      <c r="A1" s="62" t="s">
        <v>30</v>
      </c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62"/>
      <c r="N1" s="63"/>
      <c r="O1" s="63"/>
      <c r="P1" s="62"/>
      <c r="Q1" s="63"/>
      <c r="R1" s="63"/>
      <c r="S1" s="64"/>
      <c r="T1" s="65"/>
      <c r="U1" s="65"/>
      <c r="V1" s="66"/>
      <c r="W1" s="67"/>
      <c r="X1" s="67"/>
    </row>
    <row r="3" spans="1:24" ht="29.25" customHeight="1" x14ac:dyDescent="0.25">
      <c r="A3" s="39" t="s">
        <v>16</v>
      </c>
      <c r="B3" s="39" t="s">
        <v>0</v>
      </c>
      <c r="C3" s="46">
        <v>36617</v>
      </c>
      <c r="D3" s="41">
        <v>40269</v>
      </c>
      <c r="E3" s="42"/>
      <c r="F3" s="43" t="s">
        <v>1</v>
      </c>
      <c r="G3" s="44"/>
      <c r="H3" s="44"/>
      <c r="I3" s="44"/>
      <c r="J3" s="44"/>
      <c r="K3" s="44"/>
      <c r="L3" s="44"/>
      <c r="M3" s="44"/>
      <c r="N3" s="44"/>
      <c r="O3" s="45"/>
    </row>
    <row r="4" spans="1:24" ht="30" x14ac:dyDescent="0.25">
      <c r="A4" s="40"/>
      <c r="B4" s="40"/>
      <c r="C4" s="47" t="s">
        <v>17</v>
      </c>
      <c r="D4" s="4" t="s">
        <v>17</v>
      </c>
      <c r="E4" s="2" t="s">
        <v>18</v>
      </c>
      <c r="F4" s="5">
        <v>2010</v>
      </c>
      <c r="G4" s="5">
        <v>2011</v>
      </c>
      <c r="H4" s="5">
        <v>2012</v>
      </c>
      <c r="I4" s="5">
        <v>2013</v>
      </c>
      <c r="J4" s="5">
        <v>2014</v>
      </c>
      <c r="K4" s="5">
        <v>2015</v>
      </c>
      <c r="L4" s="5">
        <v>2016</v>
      </c>
      <c r="M4" s="5">
        <v>2017</v>
      </c>
      <c r="N4" s="5">
        <v>2018</v>
      </c>
      <c r="O4" s="5">
        <v>2019</v>
      </c>
    </row>
    <row r="5" spans="1:24" x14ac:dyDescent="0.25">
      <c r="A5" s="6" t="s">
        <v>7</v>
      </c>
      <c r="B5" s="6" t="s">
        <v>6</v>
      </c>
      <c r="C5" s="48">
        <v>38981</v>
      </c>
      <c r="D5" s="3">
        <v>40243</v>
      </c>
      <c r="E5" s="3">
        <v>40236</v>
      </c>
      <c r="F5" s="3">
        <v>40419</v>
      </c>
      <c r="G5" s="3">
        <v>41103</v>
      </c>
      <c r="H5" s="3">
        <v>41510</v>
      </c>
      <c r="I5" s="3">
        <v>42009</v>
      </c>
      <c r="J5" s="3">
        <v>42395</v>
      </c>
      <c r="K5" s="3">
        <v>42676</v>
      </c>
      <c r="L5" s="3">
        <v>42797</v>
      </c>
      <c r="M5" s="3">
        <v>43757</v>
      </c>
      <c r="N5" s="3">
        <v>43497</v>
      </c>
      <c r="O5" s="3">
        <v>43351</v>
      </c>
    </row>
    <row r="6" spans="1:24" x14ac:dyDescent="0.25">
      <c r="A6" s="6" t="s">
        <v>8</v>
      </c>
      <c r="B6" s="6" t="s">
        <v>6</v>
      </c>
      <c r="C6" s="48">
        <v>33858</v>
      </c>
      <c r="D6" s="3">
        <v>33802</v>
      </c>
      <c r="E6" s="3">
        <v>33792</v>
      </c>
      <c r="F6" s="3">
        <v>33900</v>
      </c>
      <c r="G6" s="3">
        <v>34264</v>
      </c>
      <c r="H6" s="3">
        <v>34576</v>
      </c>
      <c r="I6" s="3">
        <v>34772</v>
      </c>
      <c r="J6" s="3">
        <v>35017</v>
      </c>
      <c r="K6" s="3">
        <v>35088</v>
      </c>
      <c r="L6" s="3">
        <v>35026</v>
      </c>
      <c r="M6" s="3">
        <v>35020</v>
      </c>
      <c r="N6" s="3">
        <v>35205</v>
      </c>
      <c r="O6" s="3">
        <v>35391</v>
      </c>
    </row>
    <row r="7" spans="1:24" x14ac:dyDescent="0.25">
      <c r="A7" s="6" t="s">
        <v>9</v>
      </c>
      <c r="B7" s="6" t="s">
        <v>6</v>
      </c>
      <c r="C7" s="48">
        <v>28562</v>
      </c>
      <c r="D7" s="3">
        <v>29457</v>
      </c>
      <c r="E7" s="3">
        <v>29403</v>
      </c>
      <c r="F7" s="3">
        <v>29507</v>
      </c>
      <c r="G7" s="3">
        <v>29899</v>
      </c>
      <c r="H7" s="3">
        <v>30236</v>
      </c>
      <c r="I7" s="3">
        <v>30507</v>
      </c>
      <c r="J7" s="3">
        <v>30863</v>
      </c>
      <c r="K7" s="3">
        <v>31034</v>
      </c>
      <c r="L7" s="3">
        <v>31129</v>
      </c>
      <c r="M7" s="3">
        <v>31495</v>
      </c>
      <c r="N7" s="3">
        <v>31634</v>
      </c>
      <c r="O7" s="3">
        <v>31634</v>
      </c>
    </row>
    <row r="8" spans="1:24" x14ac:dyDescent="0.25">
      <c r="A8" s="6" t="s">
        <v>10</v>
      </c>
      <c r="B8" s="6" t="s">
        <v>6</v>
      </c>
      <c r="C8" s="48">
        <v>2829</v>
      </c>
      <c r="D8" s="3">
        <v>3179</v>
      </c>
      <c r="E8" s="3">
        <v>3180</v>
      </c>
      <c r="F8" s="3">
        <v>3188</v>
      </c>
      <c r="G8" s="3">
        <v>3215</v>
      </c>
      <c r="H8" s="3">
        <v>3251</v>
      </c>
      <c r="I8" s="3">
        <v>3274</v>
      </c>
      <c r="J8" s="3">
        <v>3299</v>
      </c>
      <c r="K8" s="3">
        <v>3325</v>
      </c>
      <c r="L8" s="3">
        <v>3344</v>
      </c>
      <c r="M8" s="3">
        <v>3376</v>
      </c>
      <c r="N8" s="3">
        <v>3396</v>
      </c>
      <c r="O8" s="3">
        <v>3405</v>
      </c>
    </row>
    <row r="9" spans="1:24" x14ac:dyDescent="0.25">
      <c r="A9" s="6" t="s">
        <v>11</v>
      </c>
      <c r="B9" s="6" t="s">
        <v>6</v>
      </c>
      <c r="C9" s="48">
        <v>105167</v>
      </c>
      <c r="D9" s="3">
        <v>106519</v>
      </c>
      <c r="E9" s="3">
        <v>106529</v>
      </c>
      <c r="F9" s="3">
        <v>106789</v>
      </c>
      <c r="G9" s="3">
        <v>107794</v>
      </c>
      <c r="H9" s="3">
        <v>108832</v>
      </c>
      <c r="I9" s="3">
        <v>109799</v>
      </c>
      <c r="J9" s="3">
        <v>110585</v>
      </c>
      <c r="K9" s="3">
        <v>111205</v>
      </c>
      <c r="L9" s="3">
        <v>111308</v>
      </c>
      <c r="M9" s="3">
        <v>111817</v>
      </c>
      <c r="N9" s="3">
        <v>111407</v>
      </c>
      <c r="O9" s="3">
        <v>111013</v>
      </c>
    </row>
    <row r="10" spans="1:24" x14ac:dyDescent="0.25">
      <c r="A10" s="6" t="s">
        <v>12</v>
      </c>
      <c r="B10" s="6" t="s">
        <v>6</v>
      </c>
      <c r="C10" s="48">
        <v>11142</v>
      </c>
      <c r="D10" s="3">
        <v>11497</v>
      </c>
      <c r="E10" s="3">
        <v>11503</v>
      </c>
      <c r="F10" s="3">
        <v>11542</v>
      </c>
      <c r="G10" s="3">
        <v>11693</v>
      </c>
      <c r="H10" s="3">
        <v>11828</v>
      </c>
      <c r="I10" s="3">
        <v>11925</v>
      </c>
      <c r="J10" s="3">
        <v>12016</v>
      </c>
      <c r="K10" s="3">
        <v>12070</v>
      </c>
      <c r="L10" s="3">
        <v>12104</v>
      </c>
      <c r="M10" s="3">
        <v>12135</v>
      </c>
      <c r="N10" s="3">
        <v>12141</v>
      </c>
      <c r="O10" s="3">
        <v>12125</v>
      </c>
    </row>
    <row r="11" spans="1:24" x14ac:dyDescent="0.25">
      <c r="A11" s="6" t="s">
        <v>13</v>
      </c>
      <c r="B11" s="6" t="s">
        <v>6</v>
      </c>
      <c r="C11" s="48">
        <v>28851</v>
      </c>
      <c r="D11" s="3">
        <v>28961</v>
      </c>
      <c r="E11" s="3">
        <v>29064</v>
      </c>
      <c r="F11" s="3">
        <v>29198</v>
      </c>
      <c r="G11" s="3">
        <v>29501</v>
      </c>
      <c r="H11" s="3">
        <v>29994</v>
      </c>
      <c r="I11" s="3">
        <v>30134</v>
      </c>
      <c r="J11" s="3">
        <v>30369</v>
      </c>
      <c r="K11" s="3">
        <v>30837</v>
      </c>
      <c r="L11" s="3">
        <v>31002</v>
      </c>
      <c r="M11" s="3">
        <v>31291</v>
      </c>
      <c r="N11" s="3">
        <v>31273</v>
      </c>
      <c r="O11" s="3">
        <v>31185</v>
      </c>
    </row>
    <row r="12" spans="1:24" x14ac:dyDescent="0.25">
      <c r="A12" s="6" t="s">
        <v>14</v>
      </c>
      <c r="B12" s="6" t="s">
        <v>6</v>
      </c>
      <c r="C12" s="48">
        <v>11081</v>
      </c>
      <c r="D12" s="3">
        <v>11292</v>
      </c>
      <c r="E12" s="3">
        <v>11314</v>
      </c>
      <c r="F12" s="3">
        <v>11415</v>
      </c>
      <c r="G12" s="3">
        <v>11810</v>
      </c>
      <c r="H12" s="3">
        <v>11979</v>
      </c>
      <c r="I12" s="3">
        <v>12077</v>
      </c>
      <c r="J12" s="3">
        <v>12159</v>
      </c>
      <c r="K12" s="3">
        <v>12244</v>
      </c>
      <c r="L12" s="3">
        <v>12331</v>
      </c>
      <c r="M12" s="3">
        <v>12355</v>
      </c>
      <c r="N12" s="3">
        <v>12405</v>
      </c>
      <c r="O12" s="3">
        <v>12530</v>
      </c>
    </row>
    <row r="13" spans="1:24" ht="15.75" thickBot="1" x14ac:dyDescent="0.3">
      <c r="A13" s="6" t="s">
        <v>15</v>
      </c>
      <c r="B13" s="6" t="s">
        <v>6</v>
      </c>
      <c r="C13" s="48">
        <v>20754</v>
      </c>
      <c r="D13" s="3">
        <v>21951</v>
      </c>
      <c r="E13" s="3">
        <v>21957</v>
      </c>
      <c r="F13" s="3">
        <v>22045</v>
      </c>
      <c r="G13" s="3">
        <v>22472</v>
      </c>
      <c r="H13" s="3">
        <v>23248</v>
      </c>
      <c r="I13" s="3">
        <v>23648</v>
      </c>
      <c r="J13" s="3">
        <v>24034</v>
      </c>
      <c r="K13" s="3">
        <v>24132</v>
      </c>
      <c r="L13" s="3">
        <v>24234</v>
      </c>
      <c r="M13" s="3">
        <v>24280</v>
      </c>
      <c r="N13" s="3">
        <v>24226</v>
      </c>
      <c r="O13" s="3">
        <v>24823</v>
      </c>
    </row>
    <row r="14" spans="1:24" s="29" customFormat="1" ht="30.75" thickBot="1" x14ac:dyDescent="0.3">
      <c r="A14" s="20" t="s">
        <v>38</v>
      </c>
      <c r="B14" s="21" t="s">
        <v>6</v>
      </c>
      <c r="C14" s="49">
        <f>SUM(C5:C13)</f>
        <v>281225</v>
      </c>
      <c r="D14" s="22">
        <f>SUM(D5:D13)</f>
        <v>286901</v>
      </c>
      <c r="E14" s="22">
        <f t="shared" ref="E14:V14" si="0">SUM(E5:E13)</f>
        <v>286978</v>
      </c>
      <c r="F14" s="22">
        <f t="shared" si="0"/>
        <v>288003</v>
      </c>
      <c r="G14" s="22">
        <f t="shared" si="0"/>
        <v>291751</v>
      </c>
      <c r="H14" s="22">
        <f t="shared" si="0"/>
        <v>295454</v>
      </c>
      <c r="I14" s="22">
        <f t="shared" si="0"/>
        <v>298145</v>
      </c>
      <c r="J14" s="22">
        <f t="shared" si="0"/>
        <v>300737</v>
      </c>
      <c r="K14" s="22">
        <f t="shared" si="0"/>
        <v>302611</v>
      </c>
      <c r="L14" s="22">
        <f t="shared" si="0"/>
        <v>303275</v>
      </c>
      <c r="M14" s="22">
        <f t="shared" si="0"/>
        <v>305526</v>
      </c>
      <c r="N14" s="22">
        <f t="shared" si="0"/>
        <v>305184</v>
      </c>
      <c r="O14" s="60">
        <f t="shared" si="0"/>
        <v>305457</v>
      </c>
    </row>
    <row r="17" spans="1:18" x14ac:dyDescent="0.25">
      <c r="A17" s="39" t="s">
        <v>16</v>
      </c>
      <c r="B17" s="52" t="s">
        <v>0</v>
      </c>
      <c r="C17" s="53"/>
      <c r="D17" s="41">
        <v>43922</v>
      </c>
      <c r="E17" s="42"/>
      <c r="F17" s="43" t="s">
        <v>19</v>
      </c>
      <c r="G17" s="44"/>
      <c r="H17" s="44"/>
      <c r="I17" s="44"/>
      <c r="J17" s="45"/>
      <c r="K17" s="33" t="s">
        <v>34</v>
      </c>
      <c r="L17" s="34"/>
      <c r="M17" s="34"/>
      <c r="N17" s="35"/>
      <c r="O17" s="36" t="s">
        <v>35</v>
      </c>
      <c r="P17" s="37"/>
      <c r="Q17" s="37"/>
      <c r="R17" s="38"/>
    </row>
    <row r="18" spans="1:18" ht="45" x14ac:dyDescent="0.25">
      <c r="A18" s="40"/>
      <c r="B18" s="54"/>
      <c r="C18" s="55"/>
      <c r="D18" s="4" t="s">
        <v>17</v>
      </c>
      <c r="E18" s="2" t="s">
        <v>18</v>
      </c>
      <c r="F18" s="5">
        <v>2020</v>
      </c>
      <c r="G18" s="5">
        <v>2021</v>
      </c>
      <c r="H18" s="5">
        <v>2022</v>
      </c>
      <c r="I18" s="5">
        <v>2023</v>
      </c>
      <c r="J18" s="5">
        <v>2024</v>
      </c>
      <c r="K18" s="1" t="s">
        <v>23</v>
      </c>
      <c r="L18" s="1" t="s">
        <v>24</v>
      </c>
      <c r="M18" s="11" t="s">
        <v>25</v>
      </c>
      <c r="N18" s="11" t="s">
        <v>26</v>
      </c>
      <c r="O18" s="13" t="s">
        <v>2</v>
      </c>
      <c r="P18" s="15" t="s">
        <v>3</v>
      </c>
      <c r="Q18" s="16" t="s">
        <v>4</v>
      </c>
      <c r="R18" s="17" t="s">
        <v>5</v>
      </c>
    </row>
    <row r="19" spans="1:18" x14ac:dyDescent="0.25">
      <c r="A19" s="6" t="s">
        <v>7</v>
      </c>
      <c r="B19" s="50" t="s">
        <v>6</v>
      </c>
      <c r="C19" s="51"/>
      <c r="D19" s="3">
        <v>42119</v>
      </c>
      <c r="E19" s="7">
        <v>42114</v>
      </c>
      <c r="F19" s="7">
        <v>41842</v>
      </c>
      <c r="G19" s="7">
        <v>41475</v>
      </c>
      <c r="H19" s="7">
        <v>41748</v>
      </c>
      <c r="I19" s="7">
        <v>41991</v>
      </c>
      <c r="J19" s="7">
        <v>42978</v>
      </c>
      <c r="K19" s="6">
        <v>987</v>
      </c>
      <c r="L19" s="10">
        <v>12</v>
      </c>
      <c r="M19" s="12">
        <v>2.3505036793598628E-2</v>
      </c>
      <c r="N19" s="10">
        <v>13</v>
      </c>
      <c r="O19" s="14">
        <v>864</v>
      </c>
      <c r="P19" s="10">
        <v>35</v>
      </c>
      <c r="Q19" s="12">
        <v>2.0515742983330958E-2</v>
      </c>
      <c r="R19" s="6">
        <v>113</v>
      </c>
    </row>
    <row r="20" spans="1:18" x14ac:dyDescent="0.25">
      <c r="A20" s="6" t="s">
        <v>8</v>
      </c>
      <c r="B20" s="50" t="s">
        <v>6</v>
      </c>
      <c r="C20" s="51"/>
      <c r="D20" s="3">
        <v>36392</v>
      </c>
      <c r="E20" s="7">
        <v>36373</v>
      </c>
      <c r="F20" s="7">
        <v>36383</v>
      </c>
      <c r="G20" s="7">
        <v>36036</v>
      </c>
      <c r="H20" s="7">
        <v>36312</v>
      </c>
      <c r="I20" s="7">
        <v>36596</v>
      </c>
      <c r="J20" s="7">
        <v>36953</v>
      </c>
      <c r="K20" s="6">
        <v>357</v>
      </c>
      <c r="L20" s="10">
        <v>47</v>
      </c>
      <c r="M20" s="12">
        <v>9.7551644988523329E-3</v>
      </c>
      <c r="N20" s="10">
        <v>124</v>
      </c>
      <c r="O20" s="14">
        <v>580</v>
      </c>
      <c r="P20" s="10">
        <v>55</v>
      </c>
      <c r="Q20" s="12">
        <v>1.5945893932312428E-2</v>
      </c>
      <c r="R20" s="6">
        <v>150</v>
      </c>
    </row>
    <row r="21" spans="1:18" x14ac:dyDescent="0.25">
      <c r="A21" s="6" t="s">
        <v>9</v>
      </c>
      <c r="B21" s="50" t="s">
        <v>6</v>
      </c>
      <c r="C21" s="51"/>
      <c r="D21" s="3">
        <v>32617</v>
      </c>
      <c r="E21" s="7">
        <v>32600</v>
      </c>
      <c r="F21" s="7">
        <v>32529</v>
      </c>
      <c r="G21" s="7">
        <v>32283</v>
      </c>
      <c r="H21" s="7">
        <v>32424</v>
      </c>
      <c r="I21" s="7">
        <v>32637</v>
      </c>
      <c r="J21" s="7">
        <v>32972</v>
      </c>
      <c r="K21" s="6">
        <v>335</v>
      </c>
      <c r="L21" s="10">
        <v>52</v>
      </c>
      <c r="M21" s="12">
        <v>1.0264423813463248E-2</v>
      </c>
      <c r="N21" s="10">
        <v>111</v>
      </c>
      <c r="O21" s="14">
        <v>372</v>
      </c>
      <c r="P21" s="10">
        <v>87</v>
      </c>
      <c r="Q21" s="12">
        <v>1.1411042944785276E-2</v>
      </c>
      <c r="R21" s="6">
        <v>183</v>
      </c>
    </row>
    <row r="22" spans="1:18" x14ac:dyDescent="0.25">
      <c r="A22" s="6" t="s">
        <v>10</v>
      </c>
      <c r="B22" s="50" t="s">
        <v>6</v>
      </c>
      <c r="C22" s="51"/>
      <c r="D22" s="3">
        <v>3358</v>
      </c>
      <c r="E22" s="7">
        <v>3365</v>
      </c>
      <c r="F22" s="7">
        <v>3362</v>
      </c>
      <c r="G22" s="7">
        <v>3352</v>
      </c>
      <c r="H22" s="7">
        <v>3393</v>
      </c>
      <c r="I22" s="7">
        <v>3445</v>
      </c>
      <c r="J22" s="7">
        <v>3500</v>
      </c>
      <c r="K22" s="6">
        <v>55</v>
      </c>
      <c r="L22" s="10">
        <v>195</v>
      </c>
      <c r="M22" s="12">
        <v>1.5965166908563134E-2</v>
      </c>
      <c r="N22" s="10">
        <v>33</v>
      </c>
      <c r="O22" s="14">
        <v>135</v>
      </c>
      <c r="P22" s="10">
        <v>165</v>
      </c>
      <c r="Q22" s="12">
        <v>4.0118870728083213E-2</v>
      </c>
      <c r="R22" s="6">
        <v>39</v>
      </c>
    </row>
    <row r="23" spans="1:18" x14ac:dyDescent="0.25">
      <c r="A23" s="6" t="s">
        <v>11</v>
      </c>
      <c r="B23" s="50" t="s">
        <v>6</v>
      </c>
      <c r="C23" s="51"/>
      <c r="D23" s="3">
        <v>115554</v>
      </c>
      <c r="E23" s="7">
        <v>115560</v>
      </c>
      <c r="F23" s="7">
        <v>115834</v>
      </c>
      <c r="G23" s="7">
        <v>117970</v>
      </c>
      <c r="H23" s="7">
        <v>118510</v>
      </c>
      <c r="I23" s="7">
        <v>119153</v>
      </c>
      <c r="J23" s="7">
        <v>120418</v>
      </c>
      <c r="K23" s="6">
        <v>1265</v>
      </c>
      <c r="L23" s="10">
        <v>9</v>
      </c>
      <c r="M23" s="12">
        <v>1.0616602183746948E-2</v>
      </c>
      <c r="N23" s="10">
        <v>98</v>
      </c>
      <c r="O23" s="14">
        <v>4858</v>
      </c>
      <c r="P23" s="10">
        <v>2</v>
      </c>
      <c r="Q23" s="12">
        <v>4.2038767739702318E-2</v>
      </c>
      <c r="R23" s="6">
        <v>35</v>
      </c>
    </row>
    <row r="24" spans="1:18" x14ac:dyDescent="0.25">
      <c r="A24" s="6" t="s">
        <v>12</v>
      </c>
      <c r="B24" s="50" t="s">
        <v>6</v>
      </c>
      <c r="C24" s="51"/>
      <c r="D24" s="3">
        <v>11604</v>
      </c>
      <c r="E24" s="7">
        <v>11600</v>
      </c>
      <c r="F24" s="7">
        <v>11571</v>
      </c>
      <c r="G24" s="7">
        <v>11523</v>
      </c>
      <c r="H24" s="7">
        <v>11646</v>
      </c>
      <c r="I24" s="7">
        <v>11737</v>
      </c>
      <c r="J24" s="7">
        <v>11877</v>
      </c>
      <c r="K24" s="6">
        <v>140</v>
      </c>
      <c r="L24" s="10">
        <v>120</v>
      </c>
      <c r="M24" s="12">
        <v>1.1928090653488967E-2</v>
      </c>
      <c r="N24" s="10">
        <v>69</v>
      </c>
      <c r="O24" s="14">
        <v>277</v>
      </c>
      <c r="P24" s="10">
        <v>109</v>
      </c>
      <c r="Q24" s="12">
        <v>2.3879310344827587E-2</v>
      </c>
      <c r="R24" s="6">
        <v>80</v>
      </c>
    </row>
    <row r="25" spans="1:18" x14ac:dyDescent="0.25">
      <c r="A25" s="6" t="s">
        <v>13</v>
      </c>
      <c r="B25" s="50" t="s">
        <v>6</v>
      </c>
      <c r="C25" s="51"/>
      <c r="D25" s="3">
        <v>31342</v>
      </c>
      <c r="E25" s="7">
        <v>31202</v>
      </c>
      <c r="F25" s="7">
        <v>31132</v>
      </c>
      <c r="G25" s="7">
        <v>30889</v>
      </c>
      <c r="H25" s="7">
        <v>31042</v>
      </c>
      <c r="I25" s="7">
        <v>31433</v>
      </c>
      <c r="J25" s="7">
        <v>31796</v>
      </c>
      <c r="K25" s="6">
        <v>363</v>
      </c>
      <c r="L25" s="10">
        <v>44</v>
      </c>
      <c r="M25" s="12">
        <v>1.1548372729297235E-2</v>
      </c>
      <c r="N25" s="10">
        <v>76</v>
      </c>
      <c r="O25" s="14">
        <v>594</v>
      </c>
      <c r="P25" s="10">
        <v>53</v>
      </c>
      <c r="Q25" s="12">
        <v>1.903724120248702E-2</v>
      </c>
      <c r="R25" s="6">
        <v>125</v>
      </c>
    </row>
    <row r="26" spans="1:18" x14ac:dyDescent="0.25">
      <c r="A26" s="6" t="s">
        <v>14</v>
      </c>
      <c r="B26" s="50" t="s">
        <v>6</v>
      </c>
      <c r="C26" s="51"/>
      <c r="D26" s="3">
        <v>12380</v>
      </c>
      <c r="E26" s="7">
        <v>12381</v>
      </c>
      <c r="F26" s="7">
        <v>12400</v>
      </c>
      <c r="G26" s="7">
        <v>12470</v>
      </c>
      <c r="H26" s="7">
        <v>12514</v>
      </c>
      <c r="I26" s="7">
        <v>12610</v>
      </c>
      <c r="J26" s="7">
        <v>12779</v>
      </c>
      <c r="K26" s="6">
        <v>169</v>
      </c>
      <c r="L26" s="10">
        <v>100</v>
      </c>
      <c r="M26" s="12">
        <v>1.3402061855670102E-2</v>
      </c>
      <c r="N26" s="10">
        <v>47</v>
      </c>
      <c r="O26" s="14">
        <v>398</v>
      </c>
      <c r="P26" s="10">
        <v>82</v>
      </c>
      <c r="Q26" s="12">
        <v>3.2146030207576122E-2</v>
      </c>
      <c r="R26" s="6">
        <v>54</v>
      </c>
    </row>
    <row r="27" spans="1:18" ht="15.75" thickBot="1" x14ac:dyDescent="0.3">
      <c r="A27" s="6" t="s">
        <v>15</v>
      </c>
      <c r="B27" s="56" t="s">
        <v>6</v>
      </c>
      <c r="C27" s="57"/>
      <c r="D27" s="3">
        <v>24643</v>
      </c>
      <c r="E27" s="7">
        <v>24609</v>
      </c>
      <c r="F27" s="7">
        <v>24698</v>
      </c>
      <c r="G27" s="7">
        <v>24485</v>
      </c>
      <c r="H27" s="7">
        <v>24546</v>
      </c>
      <c r="I27" s="7">
        <v>24726</v>
      </c>
      <c r="J27" s="7">
        <v>25024</v>
      </c>
      <c r="K27" s="6">
        <v>298</v>
      </c>
      <c r="L27" s="10">
        <v>63</v>
      </c>
      <c r="M27" s="12">
        <v>1.2052090916444229E-2</v>
      </c>
      <c r="N27" s="10">
        <v>67</v>
      </c>
      <c r="O27" s="14">
        <v>415</v>
      </c>
      <c r="P27" s="10">
        <v>80</v>
      </c>
      <c r="Q27" s="12">
        <v>1.686374903490593E-2</v>
      </c>
      <c r="R27" s="6">
        <v>145</v>
      </c>
    </row>
    <row r="28" spans="1:18" ht="30.75" thickBot="1" x14ac:dyDescent="0.3">
      <c r="A28" s="20" t="s">
        <v>38</v>
      </c>
      <c r="B28" s="58" t="s">
        <v>6</v>
      </c>
      <c r="C28" s="59"/>
      <c r="D28" s="22">
        <f>SUM(D19:D27)</f>
        <v>310009</v>
      </c>
      <c r="E28" s="22">
        <f>SUM(E19:E27)</f>
        <v>309804</v>
      </c>
      <c r="F28" s="22">
        <f>SUM(F19:F27)</f>
        <v>309751</v>
      </c>
      <c r="G28" s="22">
        <f>SUM(G19:G27)</f>
        <v>310483</v>
      </c>
      <c r="H28" s="22">
        <f>SUM(H19:H27)</f>
        <v>312135</v>
      </c>
      <c r="I28" s="22">
        <f>SUM(I19:I27)</f>
        <v>314328</v>
      </c>
      <c r="J28" s="22">
        <f>SUM(J19:J27)</f>
        <v>318297</v>
      </c>
      <c r="K28" s="23">
        <f>SUM(K19:K27)</f>
        <v>3969</v>
      </c>
      <c r="L28" s="24"/>
      <c r="M28" s="25">
        <f>(J28-I28)/I28</f>
        <v>1.2626937466595404E-2</v>
      </c>
      <c r="N28" s="26"/>
      <c r="O28" s="27">
        <f>SUM(O19:O27)</f>
        <v>8493</v>
      </c>
      <c r="P28" s="26"/>
      <c r="Q28" s="25">
        <f>O28/E28</f>
        <v>2.7414106983770385E-2</v>
      </c>
      <c r="R28" s="28"/>
    </row>
    <row r="30" spans="1:18" ht="52.5" customHeight="1" x14ac:dyDescent="0.25">
      <c r="A30" s="30" t="s">
        <v>32</v>
      </c>
      <c r="B30" s="31"/>
      <c r="C30" s="31"/>
      <c r="D30" s="31"/>
      <c r="E30" s="31"/>
      <c r="F30" s="31"/>
      <c r="G30" s="31"/>
      <c r="H30" s="31"/>
    </row>
    <row r="31" spans="1:18" ht="20.25" customHeight="1" x14ac:dyDescent="0.25">
      <c r="A31" s="32" t="s">
        <v>36</v>
      </c>
      <c r="B31" s="32"/>
      <c r="C31" s="32"/>
      <c r="D31" s="32"/>
      <c r="E31" s="32"/>
      <c r="F31" s="32"/>
      <c r="G31" s="32"/>
      <c r="H31" s="32"/>
    </row>
    <row r="32" spans="1:18" ht="52.5" customHeight="1" x14ac:dyDescent="0.25">
      <c r="A32" s="61" t="s">
        <v>37</v>
      </c>
      <c r="B32" s="61"/>
      <c r="C32" s="61"/>
      <c r="D32" s="61"/>
      <c r="E32" s="61"/>
      <c r="F32" s="61"/>
      <c r="G32" s="61"/>
      <c r="H32" s="61"/>
    </row>
    <row r="33" spans="9:11" x14ac:dyDescent="0.25">
      <c r="I33" s="18"/>
      <c r="J33" s="18"/>
      <c r="K33" s="18"/>
    </row>
  </sheetData>
  <mergeCells count="23">
    <mergeCell ref="B27:C27"/>
    <mergeCell ref="B28:C28"/>
    <mergeCell ref="A32:H32"/>
    <mergeCell ref="B21:C21"/>
    <mergeCell ref="B22:C22"/>
    <mergeCell ref="B23:C23"/>
    <mergeCell ref="B24:C24"/>
    <mergeCell ref="B25:C25"/>
    <mergeCell ref="B26:C26"/>
    <mergeCell ref="K17:N17"/>
    <mergeCell ref="O17:R17"/>
    <mergeCell ref="A30:H30"/>
    <mergeCell ref="A31:H31"/>
    <mergeCell ref="A17:A18"/>
    <mergeCell ref="B17:C18"/>
    <mergeCell ref="B19:C19"/>
    <mergeCell ref="B20:C20"/>
    <mergeCell ref="A3:A4"/>
    <mergeCell ref="B3:B4"/>
    <mergeCell ref="D3:E3"/>
    <mergeCell ref="F3:O3"/>
    <mergeCell ref="D17:E17"/>
    <mergeCell ref="F17:J17"/>
  </mergeCells>
  <hyperlinks>
    <hyperlink ref="A32" r:id="rId1" xr:uid="{9E0B9BD5-0B78-456E-8606-9C838D9729A9}"/>
  </hyperlinks>
  <pageMargins left="0.25" right="0.25" top="0.75" bottom="0.75" header="0.3" footer="0.3"/>
  <pageSetup paperSize="3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7224-6CBA-44EC-A7BD-BA1904E5616E}">
  <dimension ref="A1:A4"/>
  <sheetViews>
    <sheetView workbookViewId="0"/>
  </sheetViews>
  <sheetFormatPr defaultRowHeight="15" x14ac:dyDescent="0.25"/>
  <cols>
    <col min="1" max="1" width="118.7109375" bestFit="1" customWidth="1"/>
  </cols>
  <sheetData>
    <row r="1" spans="1:1" x14ac:dyDescent="0.25">
      <c r="A1" s="8" t="s">
        <v>20</v>
      </c>
    </row>
    <row r="2" spans="1:1" x14ac:dyDescent="0.25">
      <c r="A2" t="s">
        <v>21</v>
      </c>
    </row>
    <row r="3" spans="1:1" x14ac:dyDescent="0.25">
      <c r="A3" t="s">
        <v>22</v>
      </c>
    </row>
    <row r="4" spans="1:1" x14ac:dyDescent="0.25">
      <c r="A4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Pop and Households Vintage 2024</vt:lpstr>
      <vt:lpstr>Pop and Households Vintage PDF</vt:lpstr>
      <vt:lpstr>Sources</vt:lpstr>
      <vt:lpstr>'Pop and Households Vintage 2024'!Print_Area</vt:lpstr>
      <vt:lpstr>'Pop and Households Vintage PDF'!Print_Area</vt:lpstr>
      <vt:lpstr>'Pop and Households Vintage PDF'!print1</vt:lpstr>
      <vt:lpstr>print1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McAuliffe</dc:creator>
  <cp:lastModifiedBy>Carlin Andrus</cp:lastModifiedBy>
  <cp:lastPrinted>2025-11-12T20:56:12Z</cp:lastPrinted>
  <dcterms:created xsi:type="dcterms:W3CDTF">2023-05-17T13:38:12Z</dcterms:created>
  <dcterms:modified xsi:type="dcterms:W3CDTF">2025-11-12T20:58:01Z</dcterms:modified>
</cp:coreProperties>
</file>